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6285" activeTab="0"/>
  </bookViews>
  <sheets>
    <sheet name="PROPOSED RATES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<sst xmlns="http://schemas.openxmlformats.org/spreadsheetml/2006/main" count="108" uniqueCount="42">
  <si>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 xml:space="preserve"> </t>
  </si>
  <si>
    <t>*</t>
  </si>
  <si>
    <t>Security Personnel</t>
  </si>
  <si>
    <t>TBD</t>
  </si>
  <si>
    <t>2005-2006</t>
  </si>
  <si>
    <t>2006-2007</t>
  </si>
  <si>
    <t>2007-2008</t>
  </si>
  <si>
    <t>2008-2009</t>
  </si>
  <si>
    <t>2009-2010</t>
  </si>
  <si>
    <t>Conf/Trade Show PA</t>
  </si>
  <si>
    <t>Recreational Specialist</t>
  </si>
  <si>
    <t>Coord Spec Programs</t>
  </si>
  <si>
    <t>Campus Coord Spec Event</t>
  </si>
  <si>
    <t>(new)</t>
  </si>
  <si>
    <t>**</t>
  </si>
  <si>
    <t>Security Supervisor (III)</t>
  </si>
  <si>
    <t>Labor Crew Leader</t>
  </si>
  <si>
    <t>New</t>
  </si>
  <si>
    <t>Labor Crew Leader/CW III</t>
  </si>
  <si>
    <t>Custodian/Laborer</t>
  </si>
  <si>
    <t>Heavy Equip (MM/HVAC)</t>
  </si>
  <si>
    <t>2010-2111</t>
  </si>
  <si>
    <t>Heavy Equip (Forklft/HVAC)</t>
  </si>
  <si>
    <t>Lifeguard</t>
  </si>
  <si>
    <t xml:space="preserve">Theater Support </t>
  </si>
  <si>
    <t>Theater Support</t>
  </si>
  <si>
    <t>STRAIGHT TIME (Dollars Per Hour)</t>
  </si>
  <si>
    <t>OVERTIME  (Dollars Per Hour)</t>
  </si>
  <si>
    <t xml:space="preserve">Lifeguard </t>
  </si>
  <si>
    <t>Instructional/Technical Equipment Prof'l</t>
  </si>
  <si>
    <t>2011-2012</t>
  </si>
  <si>
    <t>(Minimum charge:  4 hours)</t>
  </si>
  <si>
    <t>2006-2007*</t>
  </si>
  <si>
    <r>
      <t>(*</t>
    </r>
    <r>
      <rPr>
        <sz val="10"/>
        <rFont val="Arial"/>
        <family val="2"/>
      </rPr>
      <t>Effective day of adoption, except as provided by HSEC contract)</t>
    </r>
  </si>
  <si>
    <t>(Add:  $12.00 for each individual to cover a contractual meal allowance.</t>
  </si>
  <si>
    <t>Aquatics and Fitness Manager</t>
  </si>
  <si>
    <t>Theater/Audio  Professionals</t>
  </si>
  <si>
    <t xml:space="preserve">Theater/Audio Professionals </t>
  </si>
  <si>
    <t>Student Support Staff</t>
  </si>
  <si>
    <t>2012-2013</t>
  </si>
  <si>
    <t>LABOR FEES (Use of College Facilities)</t>
  </si>
  <si>
    <t>ATTACHMENT VI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</si>
</sst>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"/>
    <numFmt numFmtId="166" formatCode="&quot;$&quot;#,##0.0"/>
    <numFmt numFmtId="167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I1" sqref="I1"/>
    </sheetView>
  </sheetViews>
  <sheetFormatPr defaultColWidth="9.140625" defaultRowHeight="12.75"/>
  <cols>
    <col min="1" max="1" width="36.421875" style="0" customWidth="1"/>
    <col min="2" max="2" width="9.421875" style="0" hidden="1" customWidth="1"/>
    <col min="3" max="3" width="0" style="0" hidden="1" customWidth="1"/>
    <col min="4" max="4" width="0.13671875" style="0" hidden="1" customWidth="1"/>
    <col min="5" max="5" width="10.28125" style="0" customWidth="1"/>
    <col min="6" max="6" width="10.140625" style="0" customWidth="1"/>
    <col min="7" max="7" width="10.28125" style="0" customWidth="1"/>
    <col min="8" max="8" width="11.140625" style="0" customWidth="1"/>
    <col min="9" max="9" width="11.421875" style="0" customWidth="1"/>
  </cols>
  <sheetData>
    <row r="1" spans="1:11" ht="12.75">
      <c r="A1" s="1" t="s">
        <v>40</v>
      </c>
      <c r="B1" s="8"/>
      <c r="C1" s="8"/>
      <c r="D1" s="1" t="s">
        <v>4</v>
      </c>
      <c r="E1" s="8"/>
      <c r="F1" s="8"/>
      <c r="G1" s="8"/>
      <c r="H1" s="8"/>
      <c r="I1" s="8" t="s">
        <v>41</v>
      </c>
      <c r="J1" s="8"/>
      <c r="K1" s="8"/>
    </row>
    <row r="2" spans="1:11" ht="12.75">
      <c r="A2" s="1" t="s">
        <v>0</v>
      </c>
      <c r="B2" s="8"/>
      <c r="C2" s="8"/>
      <c r="D2" s="1"/>
      <c r="E2" s="1"/>
      <c r="F2" s="1"/>
      <c r="G2" s="1"/>
      <c r="H2" s="1"/>
      <c r="I2" s="8"/>
      <c r="J2" s="8"/>
      <c r="K2" s="8"/>
    </row>
    <row r="3" spans="1:11" ht="12.75">
      <c r="A3" s="1"/>
      <c r="B3" s="8"/>
      <c r="C3" s="8"/>
      <c r="D3" s="1"/>
      <c r="E3" s="1"/>
      <c r="F3" s="1"/>
      <c r="G3" s="1"/>
      <c r="H3" s="1"/>
      <c r="I3" s="8"/>
      <c r="J3" s="8"/>
      <c r="K3" s="8"/>
    </row>
    <row r="4" spans="1:11" ht="12.75">
      <c r="A4" s="8"/>
      <c r="B4" s="8"/>
      <c r="C4" s="8"/>
      <c r="D4" s="8"/>
      <c r="E4" s="7" t="s">
        <v>32</v>
      </c>
      <c r="F4" s="7" t="s">
        <v>6</v>
      </c>
      <c r="G4" s="7" t="s">
        <v>7</v>
      </c>
      <c r="H4" s="7" t="s">
        <v>8</v>
      </c>
      <c r="I4" s="7" t="s">
        <v>21</v>
      </c>
      <c r="J4" s="7" t="s">
        <v>30</v>
      </c>
      <c r="K4" s="7" t="s">
        <v>39</v>
      </c>
    </row>
    <row r="5" spans="1:11" ht="12.75">
      <c r="A5" s="1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1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 t="s">
        <v>12</v>
      </c>
      <c r="B7" s="9"/>
      <c r="C7" s="9" t="s">
        <v>13</v>
      </c>
      <c r="D7" s="9" t="s">
        <v>13</v>
      </c>
      <c r="E7" s="10">
        <f>(57*1.05)</f>
        <v>59.85</v>
      </c>
      <c r="F7" s="10">
        <f aca="true" t="shared" si="0" ref="F7:K12">E7*1.05</f>
        <v>62.8425</v>
      </c>
      <c r="G7" s="10">
        <f t="shared" si="0"/>
        <v>65.98462500000001</v>
      </c>
      <c r="H7" s="10">
        <f t="shared" si="0"/>
        <v>69.28385625000001</v>
      </c>
      <c r="I7" s="10">
        <f t="shared" si="0"/>
        <v>72.74804906250002</v>
      </c>
      <c r="J7" s="10">
        <f t="shared" si="0"/>
        <v>76.38545151562502</v>
      </c>
      <c r="K7" s="10">
        <f t="shared" si="0"/>
        <v>80.20472409140628</v>
      </c>
    </row>
    <row r="8" spans="1:11" ht="12.75">
      <c r="A8" s="9" t="s">
        <v>9</v>
      </c>
      <c r="B8" s="9"/>
      <c r="C8" s="9" t="s">
        <v>13</v>
      </c>
      <c r="D8" s="9" t="s">
        <v>13</v>
      </c>
      <c r="E8" s="10">
        <f>(37.26*1.05)</f>
        <v>39.123</v>
      </c>
      <c r="F8" s="10">
        <f t="shared" si="0"/>
        <v>41.07915</v>
      </c>
      <c r="G8" s="10">
        <f t="shared" si="0"/>
        <v>43.1331075</v>
      </c>
      <c r="H8" s="10">
        <f t="shared" si="0"/>
        <v>45.289762875</v>
      </c>
      <c r="I8" s="10">
        <f t="shared" si="0"/>
        <v>47.55425101875</v>
      </c>
      <c r="J8" s="10">
        <f aca="true" t="shared" si="1" ref="J8:K16">I8*1.05</f>
        <v>49.931963569687504</v>
      </c>
      <c r="K8" s="10">
        <f t="shared" si="1"/>
        <v>52.42856174817188</v>
      </c>
    </row>
    <row r="9" spans="1:11" ht="12.75">
      <c r="A9" s="9" t="s">
        <v>11</v>
      </c>
      <c r="B9" s="9"/>
      <c r="C9" s="9" t="s">
        <v>13</v>
      </c>
      <c r="D9" s="9" t="s">
        <v>13</v>
      </c>
      <c r="E9" s="10">
        <f>(40*1.05)</f>
        <v>42</v>
      </c>
      <c r="F9" s="10">
        <f t="shared" si="0"/>
        <v>44.1</v>
      </c>
      <c r="G9" s="10">
        <f t="shared" si="0"/>
        <v>46.30500000000001</v>
      </c>
      <c r="H9" s="10">
        <f t="shared" si="0"/>
        <v>48.620250000000006</v>
      </c>
      <c r="I9" s="10">
        <f t="shared" si="0"/>
        <v>51.05126250000001</v>
      </c>
      <c r="J9" s="10">
        <f t="shared" si="1"/>
        <v>53.60382562500001</v>
      </c>
      <c r="K9" s="10">
        <f t="shared" si="1"/>
        <v>56.28401690625002</v>
      </c>
    </row>
    <row r="10" spans="1:11" ht="12.75">
      <c r="A10" s="9" t="s">
        <v>19</v>
      </c>
      <c r="B10" s="9" t="s">
        <v>3</v>
      </c>
      <c r="C10" s="9" t="s">
        <v>1</v>
      </c>
      <c r="D10" s="9">
        <v>30</v>
      </c>
      <c r="E10" s="10">
        <f>D10*1.05</f>
        <v>31.5</v>
      </c>
      <c r="F10" s="10">
        <f t="shared" si="0"/>
        <v>33.075</v>
      </c>
      <c r="G10" s="10">
        <f t="shared" si="0"/>
        <v>34.728750000000005</v>
      </c>
      <c r="H10" s="10">
        <f t="shared" si="0"/>
        <v>36.465187500000006</v>
      </c>
      <c r="I10" s="10">
        <f t="shared" si="0"/>
        <v>38.288446875000005</v>
      </c>
      <c r="J10" s="10">
        <f t="shared" si="1"/>
        <v>40.20286921875001</v>
      </c>
      <c r="K10" s="10">
        <f t="shared" si="1"/>
        <v>42.21301267968751</v>
      </c>
    </row>
    <row r="11" spans="1:11" ht="12.75">
      <c r="A11" s="9" t="s">
        <v>20</v>
      </c>
      <c r="B11" s="9" t="s">
        <v>1</v>
      </c>
      <c r="C11" s="9" t="s">
        <v>1</v>
      </c>
      <c r="D11" s="9" t="s">
        <v>0</v>
      </c>
      <c r="E11" s="10">
        <v>40</v>
      </c>
      <c r="F11" s="10">
        <f t="shared" si="0"/>
        <v>42</v>
      </c>
      <c r="G11" s="10">
        <f t="shared" si="0"/>
        <v>44.1</v>
      </c>
      <c r="H11" s="10">
        <f t="shared" si="0"/>
        <v>46.30500000000001</v>
      </c>
      <c r="I11" s="10">
        <f t="shared" si="0"/>
        <v>48.620250000000006</v>
      </c>
      <c r="J11" s="10">
        <f t="shared" si="1"/>
        <v>51.05126250000001</v>
      </c>
      <c r="K11" s="10">
        <f t="shared" si="1"/>
        <v>53.60382562500001</v>
      </c>
    </row>
    <row r="12" spans="1:11" ht="12.75">
      <c r="A12" s="9" t="s">
        <v>29</v>
      </c>
      <c r="B12" s="9"/>
      <c r="C12" s="9"/>
      <c r="D12" s="9"/>
      <c r="E12" s="10">
        <v>50</v>
      </c>
      <c r="F12" s="10">
        <f t="shared" si="0"/>
        <v>52.5</v>
      </c>
      <c r="G12" s="10">
        <f t="shared" si="0"/>
        <v>55.125</v>
      </c>
      <c r="H12" s="10">
        <f t="shared" si="0"/>
        <v>57.88125</v>
      </c>
      <c r="I12" s="10">
        <f t="shared" si="0"/>
        <v>60.775312500000005</v>
      </c>
      <c r="J12" s="10">
        <f t="shared" si="1"/>
        <v>63.81407812500001</v>
      </c>
      <c r="K12" s="10">
        <f t="shared" si="1"/>
        <v>67.00478203125002</v>
      </c>
    </row>
    <row r="13" spans="1:11" ht="12.75">
      <c r="A13" s="9" t="s">
        <v>18</v>
      </c>
      <c r="B13" s="9"/>
      <c r="C13" s="9" t="s">
        <v>17</v>
      </c>
      <c r="D13" s="9" t="s">
        <v>14</v>
      </c>
      <c r="E13" s="10">
        <f>(31*1.05)</f>
        <v>32.550000000000004</v>
      </c>
      <c r="F13" s="10">
        <f aca="true" t="shared" si="2" ref="F13:I14">(E13*1.05)</f>
        <v>34.17750000000001</v>
      </c>
      <c r="G13" s="10">
        <f t="shared" si="2"/>
        <v>35.88637500000001</v>
      </c>
      <c r="H13" s="10">
        <f t="shared" si="2"/>
        <v>37.68069375000001</v>
      </c>
      <c r="I13" s="10">
        <f t="shared" si="2"/>
        <v>39.564728437500015</v>
      </c>
      <c r="J13" s="10">
        <f t="shared" si="1"/>
        <v>41.54296485937502</v>
      </c>
      <c r="K13" s="10">
        <f t="shared" si="1"/>
        <v>43.62011310234377</v>
      </c>
    </row>
    <row r="14" spans="1:11" ht="12.75">
      <c r="A14" s="9" t="s">
        <v>23</v>
      </c>
      <c r="B14" s="9" t="s">
        <v>3</v>
      </c>
      <c r="C14" s="9" t="s">
        <v>1</v>
      </c>
      <c r="D14" s="9">
        <v>15</v>
      </c>
      <c r="E14" s="10">
        <f>(D14*1.05)</f>
        <v>15.75</v>
      </c>
      <c r="F14" s="10">
        <f t="shared" si="2"/>
        <v>16.5375</v>
      </c>
      <c r="G14" s="10">
        <f t="shared" si="2"/>
        <v>17.364375000000003</v>
      </c>
      <c r="H14" s="10">
        <f t="shared" si="2"/>
        <v>18.232593750000003</v>
      </c>
      <c r="I14" s="10">
        <f t="shared" si="2"/>
        <v>19.144223437500003</v>
      </c>
      <c r="J14" s="10">
        <f t="shared" si="1"/>
        <v>20.101434609375005</v>
      </c>
      <c r="K14" s="10">
        <f t="shared" si="1"/>
        <v>21.106506339843754</v>
      </c>
    </row>
    <row r="15" spans="1:11" ht="12.75">
      <c r="A15" s="9" t="s">
        <v>10</v>
      </c>
      <c r="B15" s="9"/>
      <c r="C15" s="9" t="s">
        <v>13</v>
      </c>
      <c r="D15" s="9" t="s">
        <v>13</v>
      </c>
      <c r="E15" s="10">
        <v>40</v>
      </c>
      <c r="F15" s="10">
        <f aca="true" t="shared" si="3" ref="F15:K21">E15*1.05</f>
        <v>42</v>
      </c>
      <c r="G15" s="10">
        <f t="shared" si="3"/>
        <v>44.1</v>
      </c>
      <c r="H15" s="10">
        <f t="shared" si="3"/>
        <v>46.30500000000001</v>
      </c>
      <c r="I15" s="10">
        <f t="shared" si="3"/>
        <v>48.620250000000006</v>
      </c>
      <c r="J15" s="10">
        <f t="shared" si="3"/>
        <v>51.05126250000001</v>
      </c>
      <c r="K15" s="10">
        <f t="shared" si="3"/>
        <v>53.60382562500001</v>
      </c>
    </row>
    <row r="16" spans="1:11" ht="12.75">
      <c r="A16" s="9" t="s">
        <v>35</v>
      </c>
      <c r="B16" s="9"/>
      <c r="C16" s="9"/>
      <c r="D16" s="9"/>
      <c r="E16" s="10">
        <f>(40*1.05)</f>
        <v>42</v>
      </c>
      <c r="F16" s="10">
        <f t="shared" si="3"/>
        <v>44.1</v>
      </c>
      <c r="G16" s="10">
        <f t="shared" si="3"/>
        <v>46.30500000000001</v>
      </c>
      <c r="H16" s="10">
        <f t="shared" si="3"/>
        <v>48.620250000000006</v>
      </c>
      <c r="I16" s="10">
        <f t="shared" si="3"/>
        <v>51.05126250000001</v>
      </c>
      <c r="J16" s="10">
        <f t="shared" si="1"/>
        <v>53.60382562500001</v>
      </c>
      <c r="K16" s="10">
        <f t="shared" si="1"/>
        <v>56.28401690625002</v>
      </c>
    </row>
    <row r="17" spans="1:11" ht="12.75">
      <c r="A17" s="9" t="s">
        <v>15</v>
      </c>
      <c r="B17" s="9" t="s">
        <v>3</v>
      </c>
      <c r="C17" s="9" t="s">
        <v>1</v>
      </c>
      <c r="D17" s="9">
        <v>35</v>
      </c>
      <c r="E17" s="10">
        <f>D17*1.05</f>
        <v>36.75</v>
      </c>
      <c r="F17" s="10">
        <f t="shared" si="3"/>
        <v>38.5875</v>
      </c>
      <c r="G17" s="10">
        <f t="shared" si="3"/>
        <v>40.516875</v>
      </c>
      <c r="H17" s="10">
        <f t="shared" si="3"/>
        <v>42.54271875</v>
      </c>
      <c r="I17" s="10">
        <f t="shared" si="3"/>
        <v>44.6698546875</v>
      </c>
      <c r="J17" s="10">
        <f t="shared" si="3"/>
        <v>46.903347421875004</v>
      </c>
      <c r="K17" s="10">
        <f t="shared" si="3"/>
        <v>49.248514792968756</v>
      </c>
    </row>
    <row r="18" spans="1:11" ht="12.75">
      <c r="A18" s="9" t="s">
        <v>2</v>
      </c>
      <c r="B18" s="9"/>
      <c r="C18" s="9"/>
      <c r="D18" s="9" t="s">
        <v>14</v>
      </c>
      <c r="E18" s="10">
        <f>(29*1.05)</f>
        <v>30.450000000000003</v>
      </c>
      <c r="F18" s="10">
        <f t="shared" si="3"/>
        <v>31.972500000000004</v>
      </c>
      <c r="G18" s="10">
        <f t="shared" si="3"/>
        <v>33.571125</v>
      </c>
      <c r="H18" s="10">
        <f t="shared" si="3"/>
        <v>35.24968125</v>
      </c>
      <c r="I18" s="10">
        <f t="shared" si="3"/>
        <v>37.0121653125</v>
      </c>
      <c r="J18" s="10">
        <f t="shared" si="3"/>
        <v>38.862773578125</v>
      </c>
      <c r="K18" s="10">
        <f t="shared" si="3"/>
        <v>40.80591225703125</v>
      </c>
    </row>
    <row r="19" spans="1:11" ht="12.75">
      <c r="A19" s="9" t="s">
        <v>36</v>
      </c>
      <c r="B19" s="9"/>
      <c r="C19" s="9" t="s">
        <v>13</v>
      </c>
      <c r="D19" s="9" t="s">
        <v>13</v>
      </c>
      <c r="E19" s="10">
        <v>50</v>
      </c>
      <c r="F19" s="10">
        <f t="shared" si="3"/>
        <v>52.5</v>
      </c>
      <c r="G19" s="10">
        <f t="shared" si="3"/>
        <v>55.125</v>
      </c>
      <c r="H19" s="10">
        <f t="shared" si="3"/>
        <v>57.88125</v>
      </c>
      <c r="I19" s="10">
        <f t="shared" si="3"/>
        <v>60.775312500000005</v>
      </c>
      <c r="J19" s="10">
        <f t="shared" si="3"/>
        <v>63.81407812500001</v>
      </c>
      <c r="K19" s="10">
        <f t="shared" si="3"/>
        <v>67.00478203125002</v>
      </c>
    </row>
    <row r="20" spans="1:11" ht="12.75">
      <c r="A20" s="9" t="s">
        <v>24</v>
      </c>
      <c r="B20" s="9"/>
      <c r="C20" s="9" t="s">
        <v>13</v>
      </c>
      <c r="D20" s="9" t="s">
        <v>13</v>
      </c>
      <c r="E20" s="10">
        <v>30</v>
      </c>
      <c r="F20" s="10">
        <f t="shared" si="3"/>
        <v>31.5</v>
      </c>
      <c r="G20" s="10">
        <f t="shared" si="3"/>
        <v>33.075</v>
      </c>
      <c r="H20" s="10">
        <f t="shared" si="3"/>
        <v>34.728750000000005</v>
      </c>
      <c r="I20" s="10">
        <f t="shared" si="3"/>
        <v>36.465187500000006</v>
      </c>
      <c r="J20" s="10">
        <f t="shared" si="3"/>
        <v>38.288446875000005</v>
      </c>
      <c r="K20" s="10">
        <f t="shared" si="3"/>
        <v>40.20286921875001</v>
      </c>
    </row>
    <row r="21" spans="1:11" ht="12.75">
      <c r="A21" s="9" t="s">
        <v>38</v>
      </c>
      <c r="B21" s="9" t="s">
        <v>3</v>
      </c>
      <c r="C21" s="9" t="s">
        <v>1</v>
      </c>
      <c r="D21" s="9">
        <v>15</v>
      </c>
      <c r="E21" s="10">
        <f>(D21*1.05)</f>
        <v>15.75</v>
      </c>
      <c r="F21" s="10">
        <f>(E21*1.05)</f>
        <v>16.5375</v>
      </c>
      <c r="G21" s="10">
        <f>(F21*1.05)</f>
        <v>17.364375000000003</v>
      </c>
      <c r="H21" s="10">
        <f>(G21*1.05)</f>
        <v>18.232593750000003</v>
      </c>
      <c r="I21" s="10">
        <f>(H21*1.05)</f>
        <v>19.144223437500003</v>
      </c>
      <c r="J21" s="10">
        <f t="shared" si="3"/>
        <v>20.101434609375005</v>
      </c>
      <c r="K21" s="10">
        <f t="shared" si="3"/>
        <v>21.106506339843754</v>
      </c>
    </row>
    <row r="22" spans="1:11" ht="12.75">
      <c r="A22" s="9"/>
      <c r="B22" s="9"/>
      <c r="C22" s="9"/>
      <c r="D22" s="9"/>
      <c r="E22" s="10"/>
      <c r="F22" s="10"/>
      <c r="G22" s="10"/>
      <c r="H22" s="10"/>
      <c r="I22" s="10"/>
      <c r="J22" s="10"/>
      <c r="K22" s="10" t="s">
        <v>0</v>
      </c>
    </row>
    <row r="23" spans="1:11" ht="12.75">
      <c r="A23" s="3" t="s">
        <v>27</v>
      </c>
      <c r="B23" s="9"/>
      <c r="C23" s="9"/>
      <c r="D23" s="9"/>
      <c r="E23" s="10"/>
      <c r="F23" s="10"/>
      <c r="G23" s="10"/>
      <c r="H23" s="10"/>
      <c r="I23" s="10"/>
      <c r="J23" s="8"/>
      <c r="K23" s="10" t="s">
        <v>0</v>
      </c>
    </row>
    <row r="24" spans="1:11" ht="12.75">
      <c r="A24" s="3" t="s">
        <v>31</v>
      </c>
      <c r="B24" s="9"/>
      <c r="C24" s="9"/>
      <c r="D24" s="3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21</v>
      </c>
      <c r="J24" s="7" t="s">
        <v>30</v>
      </c>
      <c r="K24" s="4" t="s">
        <v>39</v>
      </c>
    </row>
    <row r="25" spans="1:11" ht="12.75">
      <c r="A25" s="3"/>
      <c r="B25" s="9"/>
      <c r="C25" s="9"/>
      <c r="D25" s="3"/>
      <c r="E25" s="4"/>
      <c r="F25" s="4"/>
      <c r="G25" s="4"/>
      <c r="H25" s="4"/>
      <c r="I25" s="4"/>
      <c r="J25" s="8"/>
      <c r="K25" s="10" t="s">
        <v>0</v>
      </c>
    </row>
    <row r="26" spans="1:11" ht="25.5">
      <c r="A26" s="5" t="s">
        <v>34</v>
      </c>
      <c r="B26" s="9"/>
      <c r="C26" s="9"/>
      <c r="D26" s="9"/>
      <c r="E26" s="10"/>
      <c r="F26" s="10"/>
      <c r="G26" s="10"/>
      <c r="H26" s="10"/>
      <c r="I26" s="10"/>
      <c r="J26" s="8"/>
      <c r="K26" s="10" t="s">
        <v>0</v>
      </c>
    </row>
    <row r="27" spans="1:11" ht="12.75">
      <c r="A27" s="5"/>
      <c r="B27" s="9"/>
      <c r="C27" s="9"/>
      <c r="D27" s="9"/>
      <c r="E27" s="10"/>
      <c r="F27" s="10"/>
      <c r="G27" s="10"/>
      <c r="H27" s="10"/>
      <c r="I27" s="10"/>
      <c r="J27" s="8"/>
      <c r="K27" s="10" t="s">
        <v>0</v>
      </c>
    </row>
    <row r="28" spans="1:11" ht="12.75">
      <c r="A28" s="9" t="s">
        <v>12</v>
      </c>
      <c r="B28" s="9"/>
      <c r="C28" s="9" t="s">
        <v>13</v>
      </c>
      <c r="D28" s="9" t="s">
        <v>13</v>
      </c>
      <c r="E28" s="10">
        <f>(85.09*1.05)</f>
        <v>89.34450000000001</v>
      </c>
      <c r="F28" s="10">
        <f aca="true" t="shared" si="4" ref="F28:I37">F7*1.5</f>
        <v>94.26375</v>
      </c>
      <c r="G28" s="10">
        <f t="shared" si="4"/>
        <v>98.97693750000002</v>
      </c>
      <c r="H28" s="10">
        <f t="shared" si="4"/>
        <v>103.92578437500002</v>
      </c>
      <c r="I28" s="10">
        <f t="shared" si="4"/>
        <v>109.12207359375003</v>
      </c>
      <c r="J28" s="10">
        <f aca="true" t="shared" si="5" ref="J28:K42">I28*1.05</f>
        <v>114.57817727343753</v>
      </c>
      <c r="K28" s="10">
        <f t="shared" si="5"/>
        <v>120.30708613710941</v>
      </c>
    </row>
    <row r="29" spans="1:11" ht="12.75">
      <c r="A29" s="9" t="s">
        <v>9</v>
      </c>
      <c r="B29" s="9"/>
      <c r="C29" s="9" t="s">
        <v>13</v>
      </c>
      <c r="D29" s="9" t="s">
        <v>13</v>
      </c>
      <c r="E29" s="10">
        <f>(55.89*1.05)</f>
        <v>58.6845</v>
      </c>
      <c r="F29" s="10">
        <f t="shared" si="4"/>
        <v>61.618725</v>
      </c>
      <c r="G29" s="10">
        <f t="shared" si="4"/>
        <v>64.69966125</v>
      </c>
      <c r="H29" s="10">
        <f t="shared" si="4"/>
        <v>67.9346443125</v>
      </c>
      <c r="I29" s="10">
        <f t="shared" si="4"/>
        <v>71.331376528125</v>
      </c>
      <c r="J29" s="10">
        <f t="shared" si="5"/>
        <v>74.89794535453126</v>
      </c>
      <c r="K29" s="10">
        <f t="shared" si="5"/>
        <v>78.64284262225783</v>
      </c>
    </row>
    <row r="30" spans="1:11" ht="12.75">
      <c r="A30" s="9" t="s">
        <v>11</v>
      </c>
      <c r="B30" s="9"/>
      <c r="C30" s="9" t="s">
        <v>13</v>
      </c>
      <c r="D30" s="9" t="s">
        <v>13</v>
      </c>
      <c r="E30" s="10">
        <f>(59.12*1.05)</f>
        <v>62.076</v>
      </c>
      <c r="F30" s="10">
        <f t="shared" si="4"/>
        <v>66.15</v>
      </c>
      <c r="G30" s="10">
        <f t="shared" si="4"/>
        <v>69.45750000000001</v>
      </c>
      <c r="H30" s="10">
        <f t="shared" si="4"/>
        <v>72.93037500000001</v>
      </c>
      <c r="I30" s="10">
        <f t="shared" si="4"/>
        <v>76.57689375000001</v>
      </c>
      <c r="J30" s="10">
        <f t="shared" si="5"/>
        <v>80.40573843750002</v>
      </c>
      <c r="K30" s="10">
        <f t="shared" si="5"/>
        <v>84.42602535937502</v>
      </c>
    </row>
    <row r="31" spans="1:11" ht="12.75">
      <c r="A31" s="9" t="s">
        <v>19</v>
      </c>
      <c r="B31" s="9" t="s">
        <v>3</v>
      </c>
      <c r="C31" s="9" t="s">
        <v>1</v>
      </c>
      <c r="D31" s="9">
        <v>30</v>
      </c>
      <c r="E31" s="10">
        <f aca="true" t="shared" si="6" ref="E31:E39">E10*1.5</f>
        <v>47.25</v>
      </c>
      <c r="F31" s="10">
        <f t="shared" si="4"/>
        <v>49.612500000000004</v>
      </c>
      <c r="G31" s="10">
        <f t="shared" si="4"/>
        <v>52.09312500000001</v>
      </c>
      <c r="H31" s="10">
        <f t="shared" si="4"/>
        <v>54.697781250000006</v>
      </c>
      <c r="I31" s="10">
        <f t="shared" si="4"/>
        <v>57.43267031250001</v>
      </c>
      <c r="J31" s="10">
        <f t="shared" si="5"/>
        <v>60.30430382812501</v>
      </c>
      <c r="K31" s="10">
        <f t="shared" si="5"/>
        <v>63.31951901953126</v>
      </c>
    </row>
    <row r="32" spans="1:11" ht="12.75">
      <c r="A32" s="9" t="s">
        <v>22</v>
      </c>
      <c r="B32" s="9"/>
      <c r="C32" s="9"/>
      <c r="D32" s="9"/>
      <c r="E32" s="10">
        <f t="shared" si="6"/>
        <v>60</v>
      </c>
      <c r="F32" s="10">
        <f t="shared" si="4"/>
        <v>63</v>
      </c>
      <c r="G32" s="10">
        <f t="shared" si="4"/>
        <v>66.15</v>
      </c>
      <c r="H32" s="10">
        <f t="shared" si="4"/>
        <v>69.45750000000001</v>
      </c>
      <c r="I32" s="10">
        <f t="shared" si="4"/>
        <v>72.93037500000001</v>
      </c>
      <c r="J32" s="10">
        <f t="shared" si="5"/>
        <v>76.57689375000001</v>
      </c>
      <c r="K32" s="10">
        <f t="shared" si="5"/>
        <v>80.40573843750002</v>
      </c>
    </row>
    <row r="33" spans="1:11" ht="12.75">
      <c r="A33" s="9" t="s">
        <v>29</v>
      </c>
      <c r="B33" s="9"/>
      <c r="C33" s="9"/>
      <c r="D33" s="9"/>
      <c r="E33" s="10">
        <f t="shared" si="6"/>
        <v>75</v>
      </c>
      <c r="F33" s="10">
        <f t="shared" si="4"/>
        <v>78.75</v>
      </c>
      <c r="G33" s="10">
        <f t="shared" si="4"/>
        <v>82.6875</v>
      </c>
      <c r="H33" s="10">
        <f t="shared" si="4"/>
        <v>86.821875</v>
      </c>
      <c r="I33" s="10">
        <f t="shared" si="4"/>
        <v>91.16296875</v>
      </c>
      <c r="J33" s="10">
        <f t="shared" si="5"/>
        <v>95.72111718750001</v>
      </c>
      <c r="K33" s="10">
        <f t="shared" si="5"/>
        <v>100.50717304687502</v>
      </c>
    </row>
    <row r="34" spans="1:11" ht="12.75">
      <c r="A34" s="9" t="s">
        <v>16</v>
      </c>
      <c r="B34" s="9"/>
      <c r="C34" s="9" t="s">
        <v>17</v>
      </c>
      <c r="D34" s="9"/>
      <c r="E34" s="10">
        <f t="shared" si="6"/>
        <v>48.825</v>
      </c>
      <c r="F34" s="10">
        <f t="shared" si="4"/>
        <v>51.266250000000014</v>
      </c>
      <c r="G34" s="10">
        <f t="shared" si="4"/>
        <v>53.82956250000001</v>
      </c>
      <c r="H34" s="10">
        <f t="shared" si="4"/>
        <v>56.52104062500001</v>
      </c>
      <c r="I34" s="10">
        <f t="shared" si="4"/>
        <v>59.34709265625003</v>
      </c>
      <c r="J34" s="10">
        <f t="shared" si="5"/>
        <v>62.31444728906253</v>
      </c>
      <c r="K34" s="10">
        <f t="shared" si="5"/>
        <v>65.43016965351566</v>
      </c>
    </row>
    <row r="35" spans="1:11" ht="12.75">
      <c r="A35" s="9" t="s">
        <v>28</v>
      </c>
      <c r="B35" s="9" t="s">
        <v>3</v>
      </c>
      <c r="C35" s="9" t="s">
        <v>1</v>
      </c>
      <c r="D35" s="9"/>
      <c r="E35" s="10">
        <f t="shared" si="6"/>
        <v>23.625</v>
      </c>
      <c r="F35" s="10">
        <f t="shared" si="4"/>
        <v>24.806250000000002</v>
      </c>
      <c r="G35" s="10">
        <f t="shared" si="4"/>
        <v>26.046562500000004</v>
      </c>
      <c r="H35" s="10">
        <f t="shared" si="4"/>
        <v>27.348890625000003</v>
      </c>
      <c r="I35" s="10">
        <f t="shared" si="4"/>
        <v>28.716335156250004</v>
      </c>
      <c r="J35" s="10">
        <f t="shared" si="5"/>
        <v>30.152151914062504</v>
      </c>
      <c r="K35" s="10">
        <f t="shared" si="5"/>
        <v>31.65975950976563</v>
      </c>
    </row>
    <row r="36" spans="1:11" ht="12.75">
      <c r="A36" s="9" t="s">
        <v>10</v>
      </c>
      <c r="B36" s="9"/>
      <c r="C36" s="9" t="s">
        <v>13</v>
      </c>
      <c r="D36" s="9" t="s">
        <v>13</v>
      </c>
      <c r="E36" s="10">
        <f t="shared" si="6"/>
        <v>60</v>
      </c>
      <c r="F36" s="10">
        <f t="shared" si="4"/>
        <v>63</v>
      </c>
      <c r="G36" s="10">
        <f t="shared" si="4"/>
        <v>66.15</v>
      </c>
      <c r="H36" s="10">
        <f t="shared" si="4"/>
        <v>69.45750000000001</v>
      </c>
      <c r="I36" s="10">
        <f t="shared" si="4"/>
        <v>72.93037500000001</v>
      </c>
      <c r="J36" s="10">
        <f t="shared" si="5"/>
        <v>76.57689375000001</v>
      </c>
      <c r="K36" s="10">
        <f t="shared" si="5"/>
        <v>80.40573843750002</v>
      </c>
    </row>
    <row r="37" spans="1:11" ht="12.75">
      <c r="A37" s="9" t="s">
        <v>35</v>
      </c>
      <c r="B37" s="9"/>
      <c r="C37" s="9"/>
      <c r="D37" s="9"/>
      <c r="E37" s="10">
        <f t="shared" si="6"/>
        <v>63</v>
      </c>
      <c r="F37" s="10">
        <f t="shared" si="4"/>
        <v>66.15</v>
      </c>
      <c r="G37" s="10">
        <f t="shared" si="4"/>
        <v>69.45750000000001</v>
      </c>
      <c r="H37" s="10">
        <f t="shared" si="4"/>
        <v>72.93037500000001</v>
      </c>
      <c r="I37" s="10">
        <f t="shared" si="4"/>
        <v>76.57689375000001</v>
      </c>
      <c r="J37" s="10">
        <f t="shared" si="5"/>
        <v>80.40573843750002</v>
      </c>
      <c r="K37" s="10">
        <f t="shared" si="5"/>
        <v>84.42602535937502</v>
      </c>
    </row>
    <row r="38" spans="1:11" ht="12.75">
      <c r="A38" s="9" t="s">
        <v>15</v>
      </c>
      <c r="B38" s="9" t="s">
        <v>3</v>
      </c>
      <c r="C38" s="9" t="s">
        <v>1</v>
      </c>
      <c r="D38" s="9">
        <v>35</v>
      </c>
      <c r="E38" s="10">
        <f t="shared" si="6"/>
        <v>55.125</v>
      </c>
      <c r="F38" s="10">
        <f aca="true" t="shared" si="7" ref="F38:I39">F17*1.5</f>
        <v>57.881249999999994</v>
      </c>
      <c r="G38" s="10">
        <f t="shared" si="7"/>
        <v>60.7753125</v>
      </c>
      <c r="H38" s="10">
        <f t="shared" si="7"/>
        <v>63.814078124999995</v>
      </c>
      <c r="I38" s="10">
        <f t="shared" si="7"/>
        <v>67.00478203125</v>
      </c>
      <c r="J38" s="10">
        <f t="shared" si="5"/>
        <v>70.35502113281251</v>
      </c>
      <c r="K38" s="10">
        <f t="shared" si="5"/>
        <v>73.87277218945314</v>
      </c>
    </row>
    <row r="39" spans="1:11" ht="12.75">
      <c r="A39" s="9" t="s">
        <v>2</v>
      </c>
      <c r="B39" s="9"/>
      <c r="C39" s="9" t="s">
        <v>17</v>
      </c>
      <c r="D39" s="9"/>
      <c r="E39" s="10">
        <f t="shared" si="6"/>
        <v>45.675000000000004</v>
      </c>
      <c r="F39" s="10">
        <f t="shared" si="7"/>
        <v>47.95875000000001</v>
      </c>
      <c r="G39" s="10">
        <f t="shared" si="7"/>
        <v>50.35668750000001</v>
      </c>
      <c r="H39" s="10">
        <f t="shared" si="7"/>
        <v>52.874521875</v>
      </c>
      <c r="I39" s="10">
        <f t="shared" si="7"/>
        <v>55.51824796875</v>
      </c>
      <c r="J39" s="10">
        <f t="shared" si="5"/>
        <v>58.29416036718751</v>
      </c>
      <c r="K39" s="10">
        <f t="shared" si="5"/>
        <v>61.208868385546886</v>
      </c>
    </row>
    <row r="40" spans="1:11" ht="12.75">
      <c r="A40" s="9" t="s">
        <v>37</v>
      </c>
      <c r="B40" s="9"/>
      <c r="C40" s="9" t="s">
        <v>13</v>
      </c>
      <c r="D40" s="9" t="s">
        <v>13</v>
      </c>
      <c r="E40" s="10">
        <f>(E12*1.5)</f>
        <v>75</v>
      </c>
      <c r="F40" s="10">
        <f>(F12*1.5)</f>
        <v>78.75</v>
      </c>
      <c r="G40" s="10">
        <f>(G12*1.5)</f>
        <v>82.6875</v>
      </c>
      <c r="H40" s="10">
        <f>(H12*1.5)</f>
        <v>86.821875</v>
      </c>
      <c r="I40" s="10">
        <f>(I12*1.5)</f>
        <v>91.16296875</v>
      </c>
      <c r="J40" s="10">
        <f t="shared" si="5"/>
        <v>95.72111718750001</v>
      </c>
      <c r="K40" s="10">
        <f t="shared" si="5"/>
        <v>100.50717304687502</v>
      </c>
    </row>
    <row r="41" spans="1:11" ht="12.75">
      <c r="A41" s="9" t="s">
        <v>25</v>
      </c>
      <c r="B41" s="9"/>
      <c r="C41" s="9" t="s">
        <v>13</v>
      </c>
      <c r="D41" s="9" t="s">
        <v>13</v>
      </c>
      <c r="E41" s="10">
        <f>(E20*1.5)</f>
        <v>45</v>
      </c>
      <c r="F41" s="10">
        <f>(F20*1.5)</f>
        <v>47.25</v>
      </c>
      <c r="G41" s="10">
        <f>(G20*1.5)</f>
        <v>49.612500000000004</v>
      </c>
      <c r="H41" s="10">
        <f>(H20*1.5)</f>
        <v>52.09312500000001</v>
      </c>
      <c r="I41" s="10">
        <f>(I20*1.5)</f>
        <v>54.697781250000006</v>
      </c>
      <c r="J41" s="10">
        <f t="shared" si="5"/>
        <v>57.43267031250001</v>
      </c>
      <c r="K41" s="10">
        <f t="shared" si="5"/>
        <v>60.30430382812501</v>
      </c>
    </row>
    <row r="42" spans="1:11" ht="12.75">
      <c r="A42" s="9" t="s">
        <v>38</v>
      </c>
      <c r="B42" s="9" t="s">
        <v>3</v>
      </c>
      <c r="C42" s="9" t="s">
        <v>1</v>
      </c>
      <c r="D42" s="9">
        <v>15</v>
      </c>
      <c r="E42" s="10">
        <f>(D42*1.05)</f>
        <v>15.75</v>
      </c>
      <c r="F42" s="10">
        <f>(E42*1.05)</f>
        <v>16.5375</v>
      </c>
      <c r="G42" s="10">
        <f>(F42*1.05)</f>
        <v>17.364375000000003</v>
      </c>
      <c r="H42" s="10">
        <f>(G42*1.05)</f>
        <v>18.232593750000003</v>
      </c>
      <c r="I42" s="10">
        <f>(H42*1.05)</f>
        <v>19.144223437500003</v>
      </c>
      <c r="J42" s="10">
        <f t="shared" si="5"/>
        <v>20.101434609375005</v>
      </c>
      <c r="K42" s="10">
        <f t="shared" si="5"/>
        <v>21.106506339843754</v>
      </c>
    </row>
    <row r="43" spans="1:11" ht="12.75">
      <c r="A43" s="9"/>
      <c r="B43" s="9"/>
      <c r="C43" s="9"/>
      <c r="D43" s="9"/>
      <c r="E43" s="9"/>
      <c r="F43" s="9"/>
      <c r="G43" s="9"/>
      <c r="H43" s="9"/>
      <c r="I43" s="9"/>
      <c r="J43" s="8"/>
      <c r="K43" s="8"/>
    </row>
    <row r="44" spans="1:11" ht="12.75">
      <c r="A44" s="1" t="s">
        <v>33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ht="12.75">
      <c r="A45" s="2" t="s">
        <v>0</v>
      </c>
    </row>
  </sheetData>
  <printOptions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Harris</dc:creator>
  <cp:keywords/>
  <dc:description/>
  <cp:lastModifiedBy>Suffolk Community College</cp:lastModifiedBy>
  <cp:lastPrinted>2007-01-23T19:50:57Z</cp:lastPrinted>
  <dcterms:created xsi:type="dcterms:W3CDTF">2006-06-15T15:54:59Z</dcterms:created>
  <dcterms:modified xsi:type="dcterms:W3CDTF">2007-01-30T14:06:17Z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-550908878</vt:i4>
  </property>
  <property fmtid="{D5CDD505-2E9C-101B-9397-08002B2CF9AE}" pid="3" name="_EmailSubject">
    <vt:lpwstr>Reso and attachments</vt:lpwstr>
  </property>
  <property fmtid="{D5CDD505-2E9C-101B-9397-08002B2CF9AE}" pid="4" name="_AuthorEmail">
    <vt:lpwstr>kreitzi@sunysuffolk.edu</vt:lpwstr>
  </property>
  <property fmtid="{D5CDD505-2E9C-101B-9397-08002B2CF9AE}" pid="5" name="_AuthorEmailDisplayName">
    <vt:lpwstr>Ilene Kreitzer</vt:lpwstr>
  </property>
  <property fmtid="{D5CDD505-2E9C-101B-9397-08002B2CF9AE}" pid="6" name="_PreviousAdHocReviewCycleID">
    <vt:i4>-414616808</vt:i4>
  </property>
  <property fmtid="{D5CDD505-2E9C-101B-9397-08002B2CF9AE}" pid="7" name="_ReviewingToolsShownOnce">
    <vt:lpwstr/>
  </property>
</Properties>
</file>